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aif.sharepoint.com/sites/K.COMUNICACION/Documentos compartidos/5_Página_web/Portal de Transparencia CSAI/Planificación y estadistica/"/>
    </mc:Choice>
  </mc:AlternateContent>
  <xr:revisionPtr revIDLastSave="16" documentId="8_{593A22D0-17FF-4A00-992E-4C8AE7B056C6}" xr6:coauthVersionLast="47" xr6:coauthVersionMax="47" xr10:uidLastSave="{69402BD6-B2DD-450E-9259-957697B6F569}"/>
  <bookViews>
    <workbookView xWindow="-120" yWindow="-120" windowWidth="20730" windowHeight="11040" activeTab="1" xr2:uid="{B01A9E33-217B-462E-8935-F89110CDA1A1}"/>
  </bookViews>
  <sheets>
    <sheet name="Resto Contratos " sheetId="1" r:id="rId1"/>
    <sheet name="Contratos menores" sheetId="2" r:id="rId2"/>
    <sheet name="Contratos laboral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D19" i="2"/>
  <c r="E19" i="2"/>
  <c r="B19" i="2"/>
  <c r="E9" i="2"/>
  <c r="E7" i="2"/>
  <c r="E6" i="2"/>
  <c r="E4" i="2"/>
  <c r="E3" i="2"/>
  <c r="D14" i="2"/>
  <c r="C10" i="2"/>
  <c r="C16" i="1"/>
  <c r="D16" i="1"/>
  <c r="E16" i="1"/>
  <c r="B16" i="1"/>
</calcChain>
</file>

<file path=xl/sharedStrings.xml><?xml version="1.0" encoding="utf-8"?>
<sst xmlns="http://schemas.openxmlformats.org/spreadsheetml/2006/main" count="58" uniqueCount="27">
  <si>
    <t>Adjudicaciones del 2025</t>
  </si>
  <si>
    <t>Adjudicaciones del 2026</t>
  </si>
  <si>
    <t>Adjudicaciones del 2024</t>
  </si>
  <si>
    <t>Tipología de contrato</t>
  </si>
  <si>
    <t xml:space="preserve">Servicios </t>
  </si>
  <si>
    <t>Adjudicaciones del 2023</t>
  </si>
  <si>
    <t>Totales</t>
  </si>
  <si>
    <t>Tipología de contrato menor</t>
  </si>
  <si>
    <t>15.972€ </t>
  </si>
  <si>
    <t>TOTALES</t>
  </si>
  <si>
    <t>Ejercicio</t>
  </si>
  <si>
    <t>Tipo de cupo</t>
  </si>
  <si>
    <t>Nº total de puestos autorizados</t>
  </si>
  <si>
    <t>Cupo extraordinario contratos temporales</t>
  </si>
  <si>
    <t>Codigo CUP</t>
  </si>
  <si>
    <t>5348/2022-220193</t>
  </si>
  <si>
    <t>Cupo anual Temporal</t>
  </si>
  <si>
    <t>Cupo anual Temporal y Tasa Reposición ordinaria</t>
  </si>
  <si>
    <t>001902/2024</t>
  </si>
  <si>
    <t>002093/2024</t>
  </si>
  <si>
    <t>Tasa resposición especifica</t>
  </si>
  <si>
    <t>---------------------</t>
  </si>
  <si>
    <t>000717/2026</t>
  </si>
  <si>
    <t>Tasa reposición ordinaria</t>
  </si>
  <si>
    <t>000718/2026</t>
  </si>
  <si>
    <t>---------------------------------</t>
  </si>
  <si>
    <t xml:space="preserve">Suministros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</si>
</sst>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C0A]_-;\-* #,##0.00\ [$€-C0A]_-;_-* &quot;-&quot;??\ [$€-C0A]_-;_-@_-"/>
    <numFmt numFmtId="165" formatCode="_-* #,##0.00\ [$€]_-;\-* #,##0.00\ [$€]_-;_-* &quot;-&quot;??\ [$€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E252E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3FF"/>
        <bgColor indexed="64"/>
      </patternFill>
    </fill>
    <fill>
      <patternFill patternType="solid">
        <fgColor rgb="FFAAE57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0" fillId="0" borderId="1" xfId="1" applyNumberFormat="1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</cellXfs>
  <cellStyles count="8">
    <cellStyle name="Euro" xfId="3" xr:uid="{AEFF1DF5-D254-4E57-87E0-728F0B1B6A91}"/>
    <cellStyle name="Hipervínculo 2" xfId="6" xr:uid="{945E5A85-C7E8-4CF7-895A-B76C103D2E70}"/>
    <cellStyle name="Hipervínculo 3" xfId="4" xr:uid="{0F3D495B-46F3-41AF-B4BD-5E7CD87949E5}"/>
    <cellStyle name="Hipervínculo 4" xfId="5" xr:uid="{673C0684-5060-4872-AC92-19F1A866A5E8}"/>
    <cellStyle name="Hipervínculo 5" xfId="7" xr:uid="{7B956488-B156-481A-9BCA-21DFB80CC63A}"/>
    <cellStyle name="Millares" xfId="1" builtinId="3"/>
    <cellStyle name="Normal" xfId="0" builtinId="0"/>
    <cellStyle name="Normal 2" xfId="2" xr:uid="{D3F0A038-41E5-40E0-99F7-FEC184082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taciondelestado.es/wps/portal/plataforma/perfil_contratante/lista_perfiles/!ut/p/z1/hY_BbsIwEES_pYdcvdsARj26EFIDEiEI0-ylcoOLXOHESiJa8fVEgLiR7G135mlmgeATqNAne9CNLQt9hAwyGn8JFa2FfBtgnCYRhu_pmA9nq3ZF2Dr9b509mz1sgIDy0jH77diPzk3NfFk1R9MwJaOdnEIW4G_tA6yMru0hqco8QLF3thCrSfq4JTdIeK-s-WMt0dbKiD-tgSHs-gzUyvhkBN750WAyVHOV8I2MEeXHbLrcvo4wDvmV783vCOjl6WrpatD3A3WHIHg3P50XiyVPo5cLPig8aQ!!/dz/d5/L2dBISEvZ0FBIS9nQSEh/p0/IZ7_AVEQAI930GRPE02BR764FO30G0=CZ6_AVEQAI930GRPE02BR764FO3002=MKlzOkJg=GF=/#Z7_AVEQAI930GRPE02BR764FO30G0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contrataciondelestado.es/wps/portal/plataforma/perfil_contratante/lista_perfiles/!ut/p/z1/hY_BbsIwEES_pYdcvdsARj26EFIDEiEI0-ylcoOLXOHESiJa8fVEgLiR7G135mlmgeATqNAne9CNLQt9hAwyGn8JFa2FfBtgnCYRhu_pmA9nq3ZF2Dr9b509mz1sgIDy0jH77diPzk3NfFk1R9MwJaOdnEIW4G_tA6yMru0hqco8QLF3thCrSfq4JTdIeK-s-WMt0dbKiD-tgSHs-gzUyvhkBN750WAyVHOV8I2MEeXHbLrcvo4wDvmV783vCOjl6WrpatD3A3WHIHg3P50XiyVPo5cLPig8aQ!!/dz/d5/L2dBISEvZ0FBIS9nQSEh/p0/IZ7_AVEQAI930GRPE02BR764FO30G0=CZ6_AVEQAI930GRPE02BR764FO3002=MK2QCPFTyw=GF=/#Z7_AVEQAI930GRPE02BR764FO30G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" name="Imagen 1" descr="No ordenado, pulse para orden asc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5DF881-9D94-4827-9A37-92A7B7A0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71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pic>
      <xdr:nvPicPr>
        <xdr:cNvPr id="3" name="Imagen 2" descr="No ordenado, pulse para orden ascend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FF873D-3368-4703-8F14-E5C5CE7C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089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E3CD-9B42-4209-B14E-E646A43A9A8C}">
  <dimension ref="A2:E16"/>
  <sheetViews>
    <sheetView workbookViewId="0">
      <selection activeCell="J4" sqref="J4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5.28515625" customWidth="1"/>
    <col min="5" max="5" width="15.140625" customWidth="1"/>
  </cols>
  <sheetData>
    <row r="2" spans="1:5" ht="30" x14ac:dyDescent="0.25">
      <c r="A2" s="4" t="s">
        <v>3</v>
      </c>
      <c r="B2" s="4" t="s">
        <v>1</v>
      </c>
      <c r="C2" s="4" t="s">
        <v>0</v>
      </c>
      <c r="D2" s="4" t="s">
        <v>2</v>
      </c>
      <c r="E2" s="4" t="s">
        <v>5</v>
      </c>
    </row>
    <row r="3" spans="1:5" x14ac:dyDescent="0.25">
      <c r="A3" s="1" t="s">
        <v>4</v>
      </c>
      <c r="B3" s="2">
        <v>39600</v>
      </c>
      <c r="C3" s="3">
        <v>31765.03</v>
      </c>
      <c r="D3" s="3">
        <v>500000</v>
      </c>
      <c r="E3" s="3">
        <v>66000</v>
      </c>
    </row>
    <row r="4" spans="1:5" x14ac:dyDescent="0.25">
      <c r="A4" s="1" t="s">
        <v>4</v>
      </c>
      <c r="B4" s="2">
        <v>32000</v>
      </c>
      <c r="C4" s="3">
        <v>31228.9</v>
      </c>
      <c r="D4" s="3">
        <v>36000</v>
      </c>
      <c r="E4" s="3">
        <v>49775</v>
      </c>
    </row>
    <row r="5" spans="1:5" x14ac:dyDescent="0.25">
      <c r="A5" s="1" t="s">
        <v>4</v>
      </c>
      <c r="B5" s="2">
        <v>1800000</v>
      </c>
      <c r="C5" s="3">
        <v>29082.15</v>
      </c>
      <c r="D5" s="3">
        <v>51000</v>
      </c>
      <c r="E5" s="3">
        <v>66000</v>
      </c>
    </row>
    <row r="6" spans="1:5" x14ac:dyDescent="0.25">
      <c r="A6" s="1" t="s">
        <v>26</v>
      </c>
      <c r="B6" s="2">
        <v>103636.5</v>
      </c>
      <c r="C6" s="3">
        <v>0</v>
      </c>
      <c r="D6" s="3">
        <v>0</v>
      </c>
      <c r="E6" s="3">
        <v>0</v>
      </c>
    </row>
    <row r="7" spans="1:5" x14ac:dyDescent="0.25">
      <c r="A7" s="1" t="s">
        <v>4</v>
      </c>
      <c r="B7" s="1"/>
      <c r="C7" s="3">
        <v>88667.25</v>
      </c>
      <c r="D7" s="2">
        <v>70000</v>
      </c>
      <c r="E7" s="3">
        <v>69000</v>
      </c>
    </row>
    <row r="8" spans="1:5" x14ac:dyDescent="0.25">
      <c r="A8" s="1" t="s">
        <v>4</v>
      </c>
      <c r="B8" s="1"/>
      <c r="C8" s="3">
        <v>3145961</v>
      </c>
      <c r="D8" s="3">
        <v>60000</v>
      </c>
      <c r="E8" s="2">
        <v>81783.33</v>
      </c>
    </row>
    <row r="9" spans="1:5" x14ac:dyDescent="0.25">
      <c r="A9" s="1" t="s">
        <v>4</v>
      </c>
      <c r="B9" s="1"/>
      <c r="C9" s="3">
        <v>2327461.5</v>
      </c>
      <c r="D9" s="3">
        <v>99748.86</v>
      </c>
      <c r="E9" s="1"/>
    </row>
    <row r="10" spans="1:5" x14ac:dyDescent="0.25">
      <c r="A10" s="1" t="s">
        <v>4</v>
      </c>
      <c r="B10" s="1"/>
      <c r="C10" s="3">
        <v>51000</v>
      </c>
      <c r="D10" s="3">
        <v>31410.91</v>
      </c>
      <c r="E10" s="1"/>
    </row>
    <row r="11" spans="1:5" x14ac:dyDescent="0.25">
      <c r="A11" s="1" t="s">
        <v>4</v>
      </c>
      <c r="B11" s="1"/>
      <c r="C11" s="1"/>
      <c r="D11" s="3">
        <v>72000</v>
      </c>
      <c r="E11" s="1"/>
    </row>
    <row r="12" spans="1:5" x14ac:dyDescent="0.25">
      <c r="A12" s="1" t="s">
        <v>4</v>
      </c>
      <c r="B12" s="1"/>
      <c r="C12" s="1"/>
      <c r="D12" s="3">
        <v>153778.14000000001</v>
      </c>
      <c r="E12" s="1"/>
    </row>
    <row r="13" spans="1:5" x14ac:dyDescent="0.25">
      <c r="A13" s="1" t="s">
        <v>4</v>
      </c>
      <c r="B13" s="1"/>
      <c r="C13" s="1"/>
      <c r="D13" s="3">
        <v>545454.5</v>
      </c>
      <c r="E13" s="1"/>
    </row>
    <row r="14" spans="1:5" x14ac:dyDescent="0.25">
      <c r="A14" s="1" t="s">
        <v>4</v>
      </c>
      <c r="B14" s="1"/>
      <c r="C14" s="1"/>
      <c r="D14" s="3">
        <v>32917.5</v>
      </c>
      <c r="E14" s="1"/>
    </row>
    <row r="16" spans="1:5" x14ac:dyDescent="0.25">
      <c r="A16" s="5" t="s">
        <v>6</v>
      </c>
      <c r="B16" s="6">
        <f>SUM(B3:B15)</f>
        <v>1975236.5</v>
      </c>
      <c r="C16" s="6">
        <f t="shared" ref="C16:E16" si="0">SUM(C3:C15)</f>
        <v>5705165.8300000001</v>
      </c>
      <c r="D16" s="6">
        <f t="shared" si="0"/>
        <v>1652309.9100000001</v>
      </c>
      <c r="E16" s="6">
        <f t="shared" si="0"/>
        <v>332558.33</v>
      </c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5840-52A1-4440-B641-0CB25E5E3A42}">
  <dimension ref="A1:E19"/>
  <sheetViews>
    <sheetView tabSelected="1" workbookViewId="0">
      <selection activeCell="G12" sqref="G12"/>
    </sheetView>
  </sheetViews>
  <sheetFormatPr baseColWidth="10" defaultRowHeight="15" x14ac:dyDescent="0.25"/>
  <cols>
    <col min="2" max="2" width="14.7109375" customWidth="1"/>
    <col min="3" max="3" width="15.140625" customWidth="1"/>
    <col min="4" max="4" width="14.85546875" customWidth="1"/>
    <col min="5" max="5" width="14.7109375" customWidth="1"/>
  </cols>
  <sheetData>
    <row r="1" spans="1:5" ht="45" x14ac:dyDescent="0.25">
      <c r="A1" s="4" t="s">
        <v>7</v>
      </c>
      <c r="B1" s="4" t="s">
        <v>1</v>
      </c>
      <c r="C1" s="4" t="s">
        <v>0</v>
      </c>
      <c r="D1" s="4" t="s">
        <v>2</v>
      </c>
      <c r="E1" s="4" t="s">
        <v>5</v>
      </c>
    </row>
    <row r="2" spans="1:5" x14ac:dyDescent="0.25">
      <c r="A2" s="1" t="s">
        <v>4</v>
      </c>
      <c r="B2" s="7">
        <v>12644.5</v>
      </c>
      <c r="C2" s="10">
        <v>16819</v>
      </c>
      <c r="D2" s="12">
        <v>3200</v>
      </c>
      <c r="E2" s="13">
        <v>18089.5</v>
      </c>
    </row>
    <row r="3" spans="1:5" x14ac:dyDescent="0.25">
      <c r="A3" s="1" t="s">
        <v>4</v>
      </c>
      <c r="B3" s="7">
        <v>16940</v>
      </c>
      <c r="C3" s="10">
        <v>17968.5</v>
      </c>
      <c r="D3" s="12">
        <v>14500</v>
      </c>
      <c r="E3" s="13">
        <f>14700+3087</f>
        <v>17787</v>
      </c>
    </row>
    <row r="4" spans="1:5" x14ac:dyDescent="0.25">
      <c r="A4" s="1" t="s">
        <v>4</v>
      </c>
      <c r="B4" s="8">
        <v>11858</v>
      </c>
      <c r="C4" s="10">
        <v>18734.169999999998</v>
      </c>
      <c r="D4" s="12">
        <v>17666</v>
      </c>
      <c r="E4" s="13">
        <f>12774+2682.54</f>
        <v>15456.54</v>
      </c>
    </row>
    <row r="5" spans="1:5" x14ac:dyDescent="0.25">
      <c r="A5" s="1" t="s">
        <v>4</v>
      </c>
      <c r="B5" s="9">
        <v>6050</v>
      </c>
      <c r="C5" s="10">
        <v>14900</v>
      </c>
      <c r="D5" s="12" t="s">
        <v>8</v>
      </c>
      <c r="E5" s="13">
        <v>18029</v>
      </c>
    </row>
    <row r="6" spans="1:5" x14ac:dyDescent="0.25">
      <c r="A6" s="1" t="s">
        <v>4</v>
      </c>
      <c r="B6" s="9">
        <v>14920</v>
      </c>
      <c r="C6" s="10">
        <v>3569.5</v>
      </c>
      <c r="D6" s="12">
        <v>4685</v>
      </c>
      <c r="E6" s="13">
        <f>13436.85+2821.74</f>
        <v>16258.59</v>
      </c>
    </row>
    <row r="7" spans="1:5" x14ac:dyDescent="0.25">
      <c r="A7" s="1" t="s">
        <v>4</v>
      </c>
      <c r="B7" s="9">
        <v>17908</v>
      </c>
      <c r="C7" s="10">
        <v>13552</v>
      </c>
      <c r="D7" s="12">
        <v>18029</v>
      </c>
      <c r="E7" s="13">
        <f>13950+2930</f>
        <v>16880</v>
      </c>
    </row>
    <row r="8" spans="1:5" x14ac:dyDescent="0.25">
      <c r="A8" s="1" t="s">
        <v>4</v>
      </c>
      <c r="B8" s="1"/>
      <c r="C8" s="10">
        <v>15730</v>
      </c>
      <c r="D8" s="12">
        <v>11970</v>
      </c>
      <c r="E8" s="13">
        <v>14451.03</v>
      </c>
    </row>
    <row r="9" spans="1:5" x14ac:dyDescent="0.25">
      <c r="A9" s="1" t="s">
        <v>4</v>
      </c>
      <c r="B9" s="1"/>
      <c r="C9" s="11">
        <v>13068</v>
      </c>
      <c r="D9" s="13">
        <v>11555.5</v>
      </c>
      <c r="E9" s="13">
        <f>14500+3045</f>
        <v>17545</v>
      </c>
    </row>
    <row r="10" spans="1:5" x14ac:dyDescent="0.25">
      <c r="A10" s="1" t="s">
        <v>4</v>
      </c>
      <c r="B10" s="1"/>
      <c r="C10" s="11">
        <f>14900*21%+14900</f>
        <v>18029</v>
      </c>
      <c r="D10" s="13">
        <v>14990</v>
      </c>
      <c r="E10" s="13">
        <v>3146</v>
      </c>
    </row>
    <row r="11" spans="1:5" x14ac:dyDescent="0.25">
      <c r="A11" s="1" t="s">
        <v>4</v>
      </c>
      <c r="B11" s="1"/>
      <c r="C11" s="12">
        <v>14278</v>
      </c>
      <c r="D11" s="13">
        <v>16983.560000000001</v>
      </c>
      <c r="E11" s="13">
        <v>17545</v>
      </c>
    </row>
    <row r="12" spans="1:5" x14ac:dyDescent="0.25">
      <c r="A12" s="1" t="s">
        <v>4</v>
      </c>
      <c r="B12" s="1"/>
      <c r="C12" s="12">
        <v>17545</v>
      </c>
      <c r="D12" s="13">
        <v>17478.45</v>
      </c>
      <c r="E12" s="1"/>
    </row>
    <row r="13" spans="1:5" x14ac:dyDescent="0.25">
      <c r="A13" s="1" t="s">
        <v>4</v>
      </c>
      <c r="B13" s="1"/>
      <c r="C13" s="12">
        <v>11858</v>
      </c>
      <c r="D13" s="13">
        <v>11688.6</v>
      </c>
      <c r="E13" s="1"/>
    </row>
    <row r="14" spans="1:5" x14ac:dyDescent="0.25">
      <c r="A14" s="1" t="s">
        <v>4</v>
      </c>
      <c r="B14" s="1"/>
      <c r="C14" s="12">
        <v>11635.36</v>
      </c>
      <c r="D14" s="13">
        <f>4890+1026.9</f>
        <v>5916.9</v>
      </c>
      <c r="E14" s="1"/>
    </row>
    <row r="15" spans="1:5" x14ac:dyDescent="0.25">
      <c r="A15" s="1" t="s">
        <v>4</v>
      </c>
      <c r="B15" s="1"/>
      <c r="C15" s="12">
        <v>11979</v>
      </c>
      <c r="D15" s="1"/>
      <c r="E15" s="1"/>
    </row>
    <row r="16" spans="1:5" x14ac:dyDescent="0.25">
      <c r="A16" s="1" t="s">
        <v>4</v>
      </c>
      <c r="B16" s="1"/>
      <c r="C16" s="12">
        <v>12124.2</v>
      </c>
      <c r="D16" s="1"/>
      <c r="E16" s="1"/>
    </row>
    <row r="17" spans="1:5" x14ac:dyDescent="0.25">
      <c r="A17" s="1" t="s">
        <v>4</v>
      </c>
      <c r="B17" s="1"/>
      <c r="C17" s="12">
        <v>10200</v>
      </c>
      <c r="D17" s="1"/>
      <c r="E17" s="1"/>
    </row>
    <row r="19" spans="1:5" x14ac:dyDescent="0.25">
      <c r="A19" s="5" t="s">
        <v>9</v>
      </c>
      <c r="B19" s="6">
        <f>SUM(B2:B18)</f>
        <v>80320.5</v>
      </c>
      <c r="C19" s="6">
        <f t="shared" ref="C19:E19" si="0">SUM(C2:C18)</f>
        <v>221989.72999999998</v>
      </c>
      <c r="D19" s="6">
        <f t="shared" si="0"/>
        <v>148663.00999999998</v>
      </c>
      <c r="E19" s="6">
        <f t="shared" si="0"/>
        <v>155187.66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E9D5-D477-44BD-A046-8D298EF90C38}">
  <dimension ref="A1:D8"/>
  <sheetViews>
    <sheetView workbookViewId="0">
      <selection activeCell="B13" sqref="B13"/>
    </sheetView>
  </sheetViews>
  <sheetFormatPr baseColWidth="10" defaultRowHeight="15" x14ac:dyDescent="0.25"/>
  <cols>
    <col min="1" max="1" width="10.140625" customWidth="1"/>
    <col min="2" max="2" width="32" customWidth="1"/>
    <col min="3" max="3" width="17.28515625" customWidth="1"/>
    <col min="4" max="4" width="16.7109375" bestFit="1" customWidth="1"/>
  </cols>
  <sheetData>
    <row r="1" spans="1:4" ht="45.75" thickBot="1" x14ac:dyDescent="0.3">
      <c r="A1" s="14" t="s">
        <v>10</v>
      </c>
      <c r="B1" s="14" t="s">
        <v>11</v>
      </c>
      <c r="C1" s="14" t="s">
        <v>12</v>
      </c>
      <c r="D1" s="14" t="s">
        <v>14</v>
      </c>
    </row>
    <row r="2" spans="1:4" ht="30" x14ac:dyDescent="0.25">
      <c r="A2" s="15">
        <v>2022</v>
      </c>
      <c r="B2" s="16" t="s">
        <v>17</v>
      </c>
      <c r="C2" s="17">
        <v>10</v>
      </c>
      <c r="D2" s="15" t="s">
        <v>15</v>
      </c>
    </row>
    <row r="3" spans="1:4" ht="30" x14ac:dyDescent="0.25">
      <c r="A3" s="18">
        <v>2023</v>
      </c>
      <c r="B3" s="19" t="s">
        <v>13</v>
      </c>
      <c r="C3" s="20">
        <v>15</v>
      </c>
      <c r="D3" s="18">
        <v>230457</v>
      </c>
    </row>
    <row r="4" spans="1:4" x14ac:dyDescent="0.25">
      <c r="A4" s="18">
        <v>2024</v>
      </c>
      <c r="B4" s="19" t="s">
        <v>16</v>
      </c>
      <c r="C4" s="20">
        <v>8</v>
      </c>
      <c r="D4" s="18" t="s">
        <v>18</v>
      </c>
    </row>
    <row r="5" spans="1:4" x14ac:dyDescent="0.25">
      <c r="A5" s="18">
        <v>2024</v>
      </c>
      <c r="B5" s="19" t="s">
        <v>20</v>
      </c>
      <c r="C5" s="20">
        <v>5</v>
      </c>
      <c r="D5" s="18" t="s">
        <v>19</v>
      </c>
    </row>
    <row r="6" spans="1:4" x14ac:dyDescent="0.25">
      <c r="A6" s="18">
        <v>2025</v>
      </c>
      <c r="B6" s="21" t="s">
        <v>25</v>
      </c>
      <c r="C6" s="20">
        <v>0</v>
      </c>
      <c r="D6" s="21" t="s">
        <v>21</v>
      </c>
    </row>
    <row r="7" spans="1:4" x14ac:dyDescent="0.25">
      <c r="A7" s="19">
        <v>2026</v>
      </c>
      <c r="B7" s="19" t="s">
        <v>23</v>
      </c>
      <c r="C7" s="22">
        <v>9</v>
      </c>
      <c r="D7" s="19" t="s">
        <v>22</v>
      </c>
    </row>
    <row r="8" spans="1:4" ht="15.75" thickBot="1" x14ac:dyDescent="0.3">
      <c r="A8" s="23">
        <v>2026</v>
      </c>
      <c r="B8" s="24" t="s">
        <v>16</v>
      </c>
      <c r="C8" s="25">
        <v>6</v>
      </c>
      <c r="D8" s="2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b901d4-ff2c-4af9-9454-23b135dedc18" xsi:nil="true"/>
    <lcf76f155ced4ddcb4097134ff3c332f xmlns="54d62743-cbc6-4e0d-aa14-22e875b165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0233EC6830684C9312C8133BF3D322" ma:contentTypeVersion="18" ma:contentTypeDescription="Crear nuevo documento." ma:contentTypeScope="" ma:versionID="72ae2b50feed70906315d7810a84e306">
  <xsd:schema xmlns:xsd="http://www.w3.org/2001/XMLSchema" xmlns:xs="http://www.w3.org/2001/XMLSchema" xmlns:p="http://schemas.microsoft.com/office/2006/metadata/properties" xmlns:ns2="54d62743-cbc6-4e0d-aa14-22e875b1650a" xmlns:ns3="ffb901d4-ff2c-4af9-9454-23b135dedc18" targetNamespace="http://schemas.microsoft.com/office/2006/metadata/properties" ma:root="true" ma:fieldsID="c05b1302750e935493255c8791548b0e" ns2:_="" ns3:_="">
    <xsd:import namespace="54d62743-cbc6-4e0d-aa14-22e875b1650a"/>
    <xsd:import namespace="ffb901d4-ff2c-4af9-9454-23b135dedc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62743-cbc6-4e0d-aa14-22e875b16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c03283d-c18e-4e4e-bba1-f29438375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901d4-ff2c-4af9-9454-23b135dedc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2cf1bf-5cc4-4c60-ac0b-49a934d9e796}" ma:internalName="TaxCatchAll" ma:showField="CatchAllData" ma:web="ffb901d4-ff2c-4af9-9454-23b135dedc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8A00A-6C26-4E76-AB28-9AC2AD668ABD}">
  <ds:schemaRefs>
    <ds:schemaRef ds:uri="http://schemas.microsoft.com/office/2006/metadata/properties"/>
    <ds:schemaRef ds:uri="http://schemas.microsoft.com/office/infopath/2007/PartnerControls"/>
    <ds:schemaRef ds:uri="ffb901d4-ff2c-4af9-9454-23b135dedc18"/>
    <ds:schemaRef ds:uri="54d62743-cbc6-4e0d-aa14-22e875b1650a"/>
  </ds:schemaRefs>
</ds:datastoreItem>
</file>

<file path=customXml/itemProps2.xml><?xml version="1.0" encoding="utf-8"?>
<ds:datastoreItem xmlns:ds="http://schemas.openxmlformats.org/officeDocument/2006/customXml" ds:itemID="{87EB56A3-18F6-424C-92E4-662867ECA8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67FC9-3D8F-452A-8590-97FFD365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d62743-cbc6-4e0d-aa14-22e875b1650a"/>
    <ds:schemaRef ds:uri="ffb901d4-ff2c-4af9-9454-23b135ded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Resto Contratos </vt:lpstr>
      <vt:lpstr>Contratos menores</vt:lpstr>
      <vt:lpstr>Contratos laborales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Águeda  Besnard Ruiz</dc:creator>
  <cp:lastModifiedBy>Águeda  Besnard Ruiz</cp:lastModifiedBy>
  <dcterms:created xsi:type="dcterms:W3CDTF">2026-07-02T08:15:27Z</dcterms:created>
  <dcterms:modified xsi:type="dcterms:W3CDTF">2026-07-03T05:50:40Z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0x010100590233EC6830684C9312C8133BF3D322</vt:lpwstr>
  </property>
  <property fmtid="{D5CDD505-2E9C-101B-9397-08002B2CF9AE}" pid="3" name="MediaServiceImageTags">
    <vt:lpwstr/>
  </property>
</Properties>
</file>